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935" windowWidth="11880" windowHeight="6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<sst xmlns="http://schemas.openxmlformats.org/spreadsheetml/2006/main" count="102" uniqueCount="89">
  <si>
    <t>Κατάσταση Ενοποιημένων Ταμειακών Ροών των Χρήσεων 2001 - 2002</t>
  </si>
  <si>
    <t xml:space="preserve"> Ανάλυση</t>
  </si>
  <si>
    <t>χρήση 2002</t>
  </si>
  <si>
    <t>χρήση 2001</t>
  </si>
  <si>
    <t>ποσά σε χιλιάδες ευρώ</t>
  </si>
  <si>
    <t>Α/Α</t>
  </si>
  <si>
    <t>Ταμειακές Ροές από συνήθεις (λειτουργικές) δραστηριότητες</t>
  </si>
  <si>
    <t>Α</t>
  </si>
  <si>
    <t>Ταμειακές εισροές</t>
  </si>
  <si>
    <t>Πωλήσεις</t>
  </si>
  <si>
    <t>'Αλλα έσοδα εκμεταλλεύσεως</t>
  </si>
  <si>
    <t>'Εκτακτα και ανόργανα έσοδα</t>
  </si>
  <si>
    <t>'Εσοδα προηγούμενων χρήσεων</t>
  </si>
  <si>
    <t>Πιστωτικοί τόκοι (καταθέσεων κλπ.)</t>
  </si>
  <si>
    <t>'Εσοδα χρεογράφων</t>
  </si>
  <si>
    <t>Πώληση χρεογράφων</t>
  </si>
  <si>
    <t>Μείωση απαιτήσεων</t>
  </si>
  <si>
    <r>
      <t>Αφαιρούνται</t>
    </r>
    <r>
      <rPr>
        <sz val="11"/>
        <rFont val="Times New Roman"/>
        <family val="1"/>
      </rPr>
      <t>:</t>
    </r>
  </si>
  <si>
    <t>Αγορά χρεογράφων</t>
  </si>
  <si>
    <t>Αύξηση απαιτήσεων</t>
  </si>
  <si>
    <t>Σύνολο Ταμειακών Εισροών (Α100)</t>
  </si>
  <si>
    <t>Ταμειακές εκροές</t>
  </si>
  <si>
    <t>Κόστος πωληθέντων (μείον αποσβέσεις και προβλέψεις)</t>
  </si>
  <si>
    <t>'Εξοδα λειτουργίας διοικήσεως</t>
  </si>
  <si>
    <t>'Εξοδα λειτουργίας ερευνών - αναπτύξεως</t>
  </si>
  <si>
    <t>'Εξοδα λειτουργίας διαθέσεως</t>
  </si>
  <si>
    <t>'Εξοδα υποαπασχολήσεως / αδράνειας</t>
  </si>
  <si>
    <t>'Αλλα έξοδα</t>
  </si>
  <si>
    <t>Αύξηση αποθεμάτων</t>
  </si>
  <si>
    <t>Αύξηση μεταβατικών λογαριασμών ενεργητικού</t>
  </si>
  <si>
    <t>Μείωση μεταβατικών λογαριασμών παθητικού</t>
  </si>
  <si>
    <t>Μείωση βραχυπρόθεσμων υποχρεώσεων (πλην Τραπεζών)</t>
  </si>
  <si>
    <t>Μείωση αποθεμάτων</t>
  </si>
  <si>
    <t>Μείωση μεταβατικών λογαριασμών ενεργητικού</t>
  </si>
  <si>
    <t>Αύξηση μεταβατικών λογαριασμών παθητικού</t>
  </si>
  <si>
    <t>Αύξηση βραχυπρόθεσμων υποχρεώσεων (πλην Τραπεζών)</t>
  </si>
  <si>
    <t>Σύνολο Ταμειακών Εκροών (Α200)</t>
  </si>
  <si>
    <t>Ταμειακές Εκροές φόρων</t>
  </si>
  <si>
    <t>Φόροι εισοδήματος</t>
  </si>
  <si>
    <t>Μη ενσωματούμενοι στο λειτουργικό κόστος φόροι</t>
  </si>
  <si>
    <t>Διαφορές φόρου φορολογικού ελέγχου</t>
  </si>
  <si>
    <t>Μείωση υποχρεώσεων από φόρους - τέλη</t>
  </si>
  <si>
    <r>
      <t>Αφαιρείται</t>
    </r>
    <r>
      <rPr>
        <sz val="11"/>
        <rFont val="Times New Roman"/>
        <family val="1"/>
      </rPr>
      <t>:</t>
    </r>
  </si>
  <si>
    <t>Αϋξηση υποχρεώσεων από φόρους - τέλη</t>
  </si>
  <si>
    <t>Σύνολο Ταμειακών εκροών φόρων (Α300)</t>
  </si>
  <si>
    <t>Ταμειακές Ροές από συνήθεις λειτουργικές δραστηριότητες</t>
  </si>
  <si>
    <t>(Α100 - Α200 - Α300) = Α</t>
  </si>
  <si>
    <t>Ανάλυση</t>
  </si>
  <si>
    <t>Β</t>
  </si>
  <si>
    <t>Ταμειακές Ροές από Επενδυτικές Δραστηριότητες</t>
  </si>
  <si>
    <t>Πώληση ασώματων ακινητοποιήσεων</t>
  </si>
  <si>
    <t>Πώληση ενσώματων ακινητοποιήσεων</t>
  </si>
  <si>
    <t>Πώληση συμμετοχών και τίτλων ακινητοποιήσεων</t>
  </si>
  <si>
    <t>Μείωση μακροπρόθεσμων απαιτήσεων</t>
  </si>
  <si>
    <t>'Εσοδα συμμετοχών και τίτλων ακινητοποιήσεων</t>
  </si>
  <si>
    <t>Πιστωτικοί τόκοι (μακροπρόθεσμων κλπ. απαιτήσεων)</t>
  </si>
  <si>
    <t>Σύνολο Ταμειακών εισροών (Β100)</t>
  </si>
  <si>
    <t>Αγορά ασώματων ακινητοποιήσεων</t>
  </si>
  <si>
    <t>Αγορά ενσώματων ακινητοποιήσεων</t>
  </si>
  <si>
    <t>Αγορά συμμετοχών και τίτλων ακινητοποιήσεων</t>
  </si>
  <si>
    <t>Αύξηση μακροπρόθεσμων απαιτήσεων</t>
  </si>
  <si>
    <t>Αύξηση εξόδων εγκαταστάσεως</t>
  </si>
  <si>
    <t>Σύνολο Ταμειακών εκροών (Β200)</t>
  </si>
  <si>
    <t>Ταμειακές Ροές από Επενδυτικές Δραστηριότητες (Β100 - Β200) = Β</t>
  </si>
  <si>
    <t>Γ</t>
  </si>
  <si>
    <t>Ταμειακές Ροές από Χρηματοδοτικές Δραστηριότητες</t>
  </si>
  <si>
    <t>Είσπραξη αύξησης μετοχικού κεφαλαίου και διαφοράς υπέρ άρτιο</t>
  </si>
  <si>
    <t>Είσπραξη επιχορηγήσεων παγίων</t>
  </si>
  <si>
    <t>Αύξηση μακροπρόθεσμων υποχρεώσεων</t>
  </si>
  <si>
    <t>Αύξηση βραχυπρόθεσμων υποχρεώσεων (λογαριασμοί Τραπεζών)</t>
  </si>
  <si>
    <t>Σύνολο Ταμειακών εισροών (Γ100)</t>
  </si>
  <si>
    <t>Μείωση (επιστροφή) μετοχικού κεφαλαίου</t>
  </si>
  <si>
    <t>Επιστροφή επιχορηγήσεων παγίων</t>
  </si>
  <si>
    <t>Μείωση μακροπρόθεσμων υποχρεώσεων</t>
  </si>
  <si>
    <t>Μείωση βραχυπρόθεσμων υποχρεώσεων (λογαριασμοί Τραπεζών)</t>
  </si>
  <si>
    <t>Τόκοι πληρωθέντες</t>
  </si>
  <si>
    <t>Μερίσματα πληρωθέντα</t>
  </si>
  <si>
    <t>Διανομή κερδών στο προσωπικό</t>
  </si>
  <si>
    <t>Αμοιβές Δ.Σ. από κέρδη χρήσεως</t>
  </si>
  <si>
    <t>Σύνολο Ταμειακών εκροών (Γ200)</t>
  </si>
  <si>
    <t>(Γ100 - Γ200) = Γ</t>
  </si>
  <si>
    <t>Ταμειακές ΡΟΕΣ ΕΤΑΙΡΙΑΣ (αλγεβρικό άθροισμα Α + Β + Γ)</t>
  </si>
  <si>
    <t>ΠΛΕΟΝ : ΧΡΗΜΑΤΙΚΑ ΔΙΑΘΕΣΙΜΑ ΕΝΑΡΞΗΣ ΧΡΗΣΗΣ</t>
  </si>
  <si>
    <t>ΠΛΕΟΝ : ΧΡΗΜΑΤΙΚΑ ΔΙΑΘΕΣΙΜΑ ΑΠΟΡΡΟΦΟΥΜΕΝΩΝ ΕΤΑΙΡΙΩΝ</t>
  </si>
  <si>
    <t>ΧΡΗΜΑΤΙΚΑ ΔΙΑΘΕΣΙΜΑ ΤΕΛΟΥΣ ΧΡΗΣΗΣ</t>
  </si>
  <si>
    <t>Aθήνα, 29 Απριλίου 2003</t>
  </si>
  <si>
    <t xml:space="preserve">Ο ΠΡΟΕΔΡΟΣ Δ.Σ                            Ο ΔΙΕΥΘΥΝΩΝ ΣΥΜΒΟΥΛΟΣ                     Ο ΟΙΚΟΝΟΜΙΚΟΣ Δ/ΝΤΗΣ                                                     </t>
  </si>
  <si>
    <t>Σπύρος Ε. Παπαγεωργίου                      Ιωάννης Χ. Τριανταφύλλου                          Παντελής Π. Σκαρμούτσος</t>
  </si>
  <si>
    <t>ΑΔΤ  Ι 145470                                              ΑΔΤ Α 505715                                             ΑΔΤ Ν 046674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</si>
</sst>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9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u val="single"/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3" fillId="3" borderId="2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9"/>
  <sheetViews>
    <sheetView tabSelected="1" workbookViewId="0" topLeftCell="A3">
      <selection activeCell="F7" sqref="F7"/>
    </sheetView>
  </sheetViews>
  <sheetFormatPr defaultColWidth="9.140625" defaultRowHeight="12.75"/>
  <cols>
    <col min="1" max="1" width="3.28125" style="2" customWidth="1"/>
    <col min="2" max="2" width="4.8515625" style="3" customWidth="1"/>
    <col min="3" max="3" width="39.8515625" style="2" customWidth="1"/>
    <col min="4" max="5" width="12.7109375" style="4" bestFit="1" customWidth="1"/>
  </cols>
  <sheetData>
    <row r="3" spans="1:5" ht="14.25">
      <c r="A3" s="33"/>
      <c r="B3" s="33"/>
      <c r="C3" s="33"/>
      <c r="D3" s="33"/>
      <c r="E3" s="33"/>
    </row>
    <row r="4" spans="1:6" ht="15.75">
      <c r="A4" s="34" t="s">
        <v>0</v>
      </c>
      <c r="B4" s="34"/>
      <c r="C4" s="34"/>
      <c r="D4" s="34"/>
      <c r="E4" s="34"/>
      <c r="F4" s="34"/>
    </row>
    <row r="5" spans="1:5" ht="15">
      <c r="A5" s="1"/>
      <c r="B5" s="35"/>
      <c r="C5" s="35"/>
      <c r="D5" s="35"/>
      <c r="E5" s="35"/>
    </row>
    <row r="7" spans="2:5" ht="15">
      <c r="B7" s="36" t="s">
        <v>1</v>
      </c>
      <c r="C7" s="37"/>
      <c r="D7" s="31" t="s">
        <v>2</v>
      </c>
      <c r="E7" s="32" t="s">
        <v>3</v>
      </c>
    </row>
    <row r="8" spans="2:5" ht="15">
      <c r="B8" s="38" t="s">
        <v>4</v>
      </c>
      <c r="C8" s="39"/>
      <c r="D8" s="5"/>
      <c r="E8" s="5"/>
    </row>
    <row r="9" spans="2:5" ht="25.5">
      <c r="B9" s="6" t="s">
        <v>5</v>
      </c>
      <c r="C9" s="7" t="s">
        <v>6</v>
      </c>
      <c r="D9" s="8"/>
      <c r="E9" s="8"/>
    </row>
    <row r="10" spans="1:5" ht="15">
      <c r="A10" s="2" t="s">
        <v>7</v>
      </c>
      <c r="B10" s="9">
        <v>100</v>
      </c>
      <c r="C10" s="10" t="s">
        <v>8</v>
      </c>
      <c r="D10" s="11"/>
      <c r="E10" s="11"/>
    </row>
    <row r="11" spans="2:5" ht="15">
      <c r="B11" s="9">
        <v>101</v>
      </c>
      <c r="C11" s="12" t="s">
        <v>9</v>
      </c>
      <c r="D11" s="13">
        <v>185100.24</v>
      </c>
      <c r="E11" s="13">
        <v>163466.64106823184</v>
      </c>
    </row>
    <row r="12" spans="2:5" ht="15">
      <c r="B12" s="9">
        <v>102</v>
      </c>
      <c r="C12" s="12" t="s">
        <v>10</v>
      </c>
      <c r="D12" s="13">
        <v>41237.47</v>
      </c>
      <c r="E12" s="13">
        <v>23471.210873074102</v>
      </c>
    </row>
    <row r="13" spans="2:5" ht="15">
      <c r="B13" s="9">
        <v>103</v>
      </c>
      <c r="C13" s="12" t="s">
        <v>11</v>
      </c>
      <c r="D13" s="13">
        <v>1056.68</v>
      </c>
      <c r="E13" s="13">
        <v>1594.446617754952</v>
      </c>
    </row>
    <row r="14" spans="2:5" ht="15">
      <c r="B14" s="9">
        <v>104</v>
      </c>
      <c r="C14" s="12" t="s">
        <v>12</v>
      </c>
      <c r="D14" s="13">
        <v>302.7</v>
      </c>
      <c r="E14" s="13">
        <v>237.76536757153337</v>
      </c>
    </row>
    <row r="15" spans="2:5" ht="15">
      <c r="B15" s="9">
        <v>105</v>
      </c>
      <c r="C15" s="12" t="s">
        <v>13</v>
      </c>
      <c r="D15" s="13">
        <v>225.43</v>
      </c>
      <c r="E15" s="13">
        <v>220.80597798972852</v>
      </c>
    </row>
    <row r="16" spans="2:5" ht="15">
      <c r="B16" s="9">
        <v>106</v>
      </c>
      <c r="C16" s="12" t="s">
        <v>14</v>
      </c>
      <c r="D16" s="13">
        <v>193.62</v>
      </c>
      <c r="E16" s="13">
        <v>27831.037018341893</v>
      </c>
    </row>
    <row r="17" spans="2:5" ht="15">
      <c r="B17" s="9">
        <v>107</v>
      </c>
      <c r="C17" s="12" t="s">
        <v>15</v>
      </c>
      <c r="D17" s="13">
        <v>14.7</v>
      </c>
      <c r="E17" s="13">
        <v>10010.588798239178</v>
      </c>
    </row>
    <row r="18" spans="2:5" ht="15">
      <c r="B18" s="9">
        <v>108</v>
      </c>
      <c r="C18" s="12" t="s">
        <v>16</v>
      </c>
      <c r="D18" s="13">
        <v>7384.8</v>
      </c>
      <c r="E18" s="13">
        <v>8794.742629493763</v>
      </c>
    </row>
    <row r="19" spans="2:5" ht="15">
      <c r="B19" s="9"/>
      <c r="C19" s="14" t="s">
        <v>17</v>
      </c>
      <c r="D19" s="15"/>
      <c r="E19" s="15"/>
    </row>
    <row r="20" spans="2:5" ht="15">
      <c r="B20" s="9">
        <v>109</v>
      </c>
      <c r="C20" s="12" t="s">
        <v>18</v>
      </c>
      <c r="D20" s="13">
        <v>0</v>
      </c>
      <c r="E20" s="13">
        <v>8778.013596478357</v>
      </c>
    </row>
    <row r="21" spans="2:5" ht="15">
      <c r="B21" s="9">
        <v>110</v>
      </c>
      <c r="C21" s="12" t="s">
        <v>19</v>
      </c>
      <c r="D21" s="13">
        <v>69471.45</v>
      </c>
      <c r="E21" s="13">
        <v>32389.526785033016</v>
      </c>
    </row>
    <row r="22" spans="1:5" ht="15">
      <c r="A22" s="16"/>
      <c r="B22" s="17"/>
      <c r="C22" s="18" t="s">
        <v>20</v>
      </c>
      <c r="D22" s="19">
        <f>SUM(D11:D18)-SUM(D20:D21)</f>
        <v>166044.19</v>
      </c>
      <c r="E22" s="19">
        <f>SUM(E11:E18)-SUM(E20:E21)</f>
        <v>194459.6979691856</v>
      </c>
    </row>
    <row r="23" spans="1:5" ht="15">
      <c r="A23" s="2" t="s">
        <v>7</v>
      </c>
      <c r="B23" s="9">
        <v>200</v>
      </c>
      <c r="C23" s="10" t="s">
        <v>21</v>
      </c>
      <c r="D23" s="11"/>
      <c r="E23" s="11"/>
    </row>
    <row r="24" spans="2:5" ht="28.5">
      <c r="B24" s="9">
        <v>201</v>
      </c>
      <c r="C24" s="12" t="s">
        <v>22</v>
      </c>
      <c r="D24" s="13">
        <v>147022</v>
      </c>
      <c r="E24" s="13">
        <v>146846.60939169093</v>
      </c>
    </row>
    <row r="25" spans="2:5" ht="15">
      <c r="B25" s="9">
        <v>202</v>
      </c>
      <c r="C25" s="12" t="s">
        <v>23</v>
      </c>
      <c r="D25" s="13">
        <v>23261.43</v>
      </c>
      <c r="E25" s="13">
        <v>11740.879163609683</v>
      </c>
    </row>
    <row r="26" spans="2:5" ht="28.5">
      <c r="B26" s="9">
        <v>203</v>
      </c>
      <c r="C26" s="12" t="s">
        <v>24</v>
      </c>
      <c r="D26" s="13">
        <v>84.75</v>
      </c>
      <c r="E26" s="13">
        <v>186.31548055759353</v>
      </c>
    </row>
    <row r="27" spans="2:5" ht="15">
      <c r="B27" s="9">
        <v>204</v>
      </c>
      <c r="C27" s="12" t="s">
        <v>25</v>
      </c>
      <c r="D27" s="13">
        <v>468.73</v>
      </c>
      <c r="E27" s="13">
        <v>428.43990022010274</v>
      </c>
    </row>
    <row r="28" spans="2:5" ht="15">
      <c r="B28" s="9">
        <v>205</v>
      </c>
      <c r="C28" s="12" t="s">
        <v>26</v>
      </c>
      <c r="D28" s="13">
        <v>0</v>
      </c>
      <c r="E28" s="13">
        <v>0</v>
      </c>
    </row>
    <row r="29" spans="2:5" ht="15">
      <c r="B29" s="9">
        <v>206</v>
      </c>
      <c r="C29" s="12" t="s">
        <v>27</v>
      </c>
      <c r="D29" s="13">
        <v>13598.62</v>
      </c>
      <c r="E29" s="13">
        <v>10815.361696258256</v>
      </c>
    </row>
    <row r="30" spans="2:5" ht="15">
      <c r="B30" s="9">
        <v>207</v>
      </c>
      <c r="C30" s="12" t="s">
        <v>28</v>
      </c>
      <c r="D30" s="13">
        <v>19524.65</v>
      </c>
      <c r="E30" s="13">
        <v>716.7219398385913</v>
      </c>
    </row>
    <row r="31" spans="2:5" ht="28.5">
      <c r="B31" s="9">
        <v>208</v>
      </c>
      <c r="C31" s="12" t="s">
        <v>29</v>
      </c>
      <c r="D31" s="13">
        <v>37211.98</v>
      </c>
      <c r="E31" s="13">
        <v>8571.327776962582</v>
      </c>
    </row>
    <row r="32" spans="2:5" ht="28.5">
      <c r="B32" s="9">
        <v>209</v>
      </c>
      <c r="C32" s="12" t="s">
        <v>30</v>
      </c>
      <c r="D32" s="13">
        <v>4517.21</v>
      </c>
      <c r="E32" s="13">
        <v>1157.7719735876742</v>
      </c>
    </row>
    <row r="33" spans="2:5" ht="28.5">
      <c r="B33" s="9">
        <v>210</v>
      </c>
      <c r="C33" s="12" t="s">
        <v>31</v>
      </c>
      <c r="D33" s="13">
        <v>7632.19</v>
      </c>
      <c r="E33" s="13">
        <v>19944.249696258255</v>
      </c>
    </row>
    <row r="34" spans="2:5" ht="15">
      <c r="B34" s="9"/>
      <c r="C34" s="14" t="s">
        <v>17</v>
      </c>
      <c r="D34" s="15"/>
      <c r="E34" s="15"/>
    </row>
    <row r="35" spans="2:5" ht="15">
      <c r="B35" s="9">
        <v>211</v>
      </c>
      <c r="C35" s="12" t="s">
        <v>32</v>
      </c>
      <c r="D35" s="13">
        <v>154.41</v>
      </c>
      <c r="E35" s="13">
        <v>1477.5091151870874</v>
      </c>
    </row>
    <row r="36" spans="2:5" ht="28.5">
      <c r="B36" s="9">
        <v>212</v>
      </c>
      <c r="C36" s="12" t="s">
        <v>33</v>
      </c>
      <c r="D36" s="13">
        <v>595.58</v>
      </c>
      <c r="E36" s="13">
        <v>2913.3726603081436</v>
      </c>
    </row>
    <row r="37" spans="2:5" ht="28.5">
      <c r="B37" s="9">
        <v>213</v>
      </c>
      <c r="C37" s="12" t="s">
        <v>34</v>
      </c>
      <c r="D37" s="13">
        <v>102.43</v>
      </c>
      <c r="E37" s="13">
        <v>2883.2619280997797</v>
      </c>
    </row>
    <row r="38" spans="2:5" ht="28.5">
      <c r="B38" s="9">
        <v>214</v>
      </c>
      <c r="C38" s="12" t="s">
        <v>35</v>
      </c>
      <c r="D38" s="13">
        <v>62197.95</v>
      </c>
      <c r="E38" s="13">
        <v>16600.691204695522</v>
      </c>
    </row>
    <row r="39" spans="1:5" ht="15">
      <c r="A39" s="16"/>
      <c r="B39" s="17"/>
      <c r="C39" s="20" t="s">
        <v>36</v>
      </c>
      <c r="D39" s="21">
        <f>SUM(D24:D33)-SUM(D35:D38)</f>
        <v>190271.19</v>
      </c>
      <c r="E39" s="21">
        <f>SUM(E24:E33)-SUM(E35:E38)</f>
        <v>176532.84211069308</v>
      </c>
    </row>
    <row r="40" spans="1:5" ht="15">
      <c r="A40" s="2" t="s">
        <v>7</v>
      </c>
      <c r="B40" s="9">
        <v>300</v>
      </c>
      <c r="C40" s="10" t="s">
        <v>37</v>
      </c>
      <c r="D40" s="11"/>
      <c r="E40" s="11"/>
    </row>
    <row r="41" spans="2:5" ht="15">
      <c r="B41" s="9">
        <v>301</v>
      </c>
      <c r="C41" s="12" t="s">
        <v>38</v>
      </c>
      <c r="D41" s="13">
        <v>5272.97</v>
      </c>
      <c r="E41" s="13">
        <v>6206.398881878209</v>
      </c>
    </row>
    <row r="42" spans="2:5" ht="28.5">
      <c r="B42" s="9">
        <v>302</v>
      </c>
      <c r="C42" s="12" t="s">
        <v>39</v>
      </c>
      <c r="D42" s="13">
        <v>2362.25</v>
      </c>
      <c r="E42" s="13">
        <v>1759.3073807776962</v>
      </c>
    </row>
    <row r="43" spans="2:5" ht="15">
      <c r="B43" s="9">
        <v>303</v>
      </c>
      <c r="C43" s="12" t="s">
        <v>40</v>
      </c>
      <c r="D43" s="13">
        <v>4714.83</v>
      </c>
      <c r="E43" s="13">
        <v>1908.5495143066767</v>
      </c>
    </row>
    <row r="44" spans="2:5" ht="28.5">
      <c r="B44" s="9">
        <v>304</v>
      </c>
      <c r="C44" s="12" t="s">
        <v>41</v>
      </c>
      <c r="D44" s="13">
        <v>2069.75</v>
      </c>
      <c r="E44" s="13">
        <v>1899.03191782832</v>
      </c>
    </row>
    <row r="45" spans="2:5" ht="15">
      <c r="B45" s="9"/>
      <c r="C45" s="14" t="s">
        <v>42</v>
      </c>
      <c r="D45" s="15"/>
      <c r="E45" s="15"/>
    </row>
    <row r="46" spans="2:5" ht="28.5">
      <c r="B46" s="9">
        <v>305</v>
      </c>
      <c r="C46" s="12" t="s">
        <v>43</v>
      </c>
      <c r="D46" s="13">
        <v>0</v>
      </c>
      <c r="E46" s="13">
        <v>1207.0507439471753</v>
      </c>
    </row>
    <row r="47" spans="1:5" ht="28.5">
      <c r="A47" s="16"/>
      <c r="B47" s="17"/>
      <c r="C47" s="20" t="s">
        <v>44</v>
      </c>
      <c r="D47" s="21">
        <f>SUM(D41:D44)-SUM(D46)</f>
        <v>14419.8</v>
      </c>
      <c r="E47" s="21">
        <f>SUM(E41:E44)-SUM(E46)</f>
        <v>10566.236950843728</v>
      </c>
    </row>
    <row r="48" spans="2:5" ht="30">
      <c r="B48" s="40"/>
      <c r="C48" s="22" t="s">
        <v>45</v>
      </c>
      <c r="D48" s="23"/>
      <c r="E48" s="23"/>
    </row>
    <row r="49" spans="2:5" ht="15">
      <c r="B49" s="40"/>
      <c r="C49" s="22" t="s">
        <v>46</v>
      </c>
      <c r="D49" s="24">
        <f>D22-D39-D47</f>
        <v>-38646.8</v>
      </c>
      <c r="E49" s="24">
        <f>E22-E39-E47</f>
        <v>7360.618907648792</v>
      </c>
    </row>
    <row r="50" spans="2:5" ht="15">
      <c r="B50" s="9"/>
      <c r="C50" s="22"/>
      <c r="D50" s="23"/>
      <c r="E50" s="23"/>
    </row>
    <row r="51" spans="2:5" ht="15">
      <c r="B51" s="25"/>
      <c r="C51" s="26" t="s">
        <v>47</v>
      </c>
      <c r="D51" s="27"/>
      <c r="E51" s="27"/>
    </row>
    <row r="52" spans="1:5" ht="30">
      <c r="A52" s="2" t="s">
        <v>48</v>
      </c>
      <c r="B52" s="9"/>
      <c r="C52" s="22" t="s">
        <v>49</v>
      </c>
      <c r="D52" s="23"/>
      <c r="E52" s="23"/>
    </row>
    <row r="53" spans="1:5" ht="15">
      <c r="A53" s="2" t="s">
        <v>48</v>
      </c>
      <c r="B53" s="9">
        <v>100</v>
      </c>
      <c r="C53" s="10" t="s">
        <v>8</v>
      </c>
      <c r="D53" s="11"/>
      <c r="E53" s="11"/>
    </row>
    <row r="54" spans="2:5" ht="15">
      <c r="B54" s="9">
        <v>101</v>
      </c>
      <c r="C54" s="12" t="s">
        <v>50</v>
      </c>
      <c r="D54" s="13">
        <v>0.19</v>
      </c>
      <c r="E54" s="13">
        <v>567.9082611885547</v>
      </c>
    </row>
    <row r="55" spans="2:5" ht="15">
      <c r="B55" s="9">
        <v>102</v>
      </c>
      <c r="C55" s="12" t="s">
        <v>51</v>
      </c>
      <c r="D55" s="13">
        <v>7701.71</v>
      </c>
      <c r="E55" s="13">
        <v>2719.5507909024213</v>
      </c>
    </row>
    <row r="56" spans="2:5" ht="28.5">
      <c r="B56" s="9">
        <v>103</v>
      </c>
      <c r="C56" s="12" t="s">
        <v>52</v>
      </c>
      <c r="D56" s="13">
        <v>6457.41</v>
      </c>
      <c r="E56" s="13">
        <v>4379.602121790169</v>
      </c>
    </row>
    <row r="57" spans="2:5" ht="15">
      <c r="B57" s="9">
        <v>104</v>
      </c>
      <c r="C57" s="12" t="s">
        <v>53</v>
      </c>
      <c r="D57" s="13">
        <v>0</v>
      </c>
      <c r="E57" s="13">
        <v>25.29261335289802</v>
      </c>
    </row>
    <row r="58" spans="2:5" ht="28.5">
      <c r="B58" s="9">
        <v>105</v>
      </c>
      <c r="C58" s="12" t="s">
        <v>54</v>
      </c>
      <c r="D58" s="13">
        <v>3271.94</v>
      </c>
      <c r="E58" s="13">
        <v>1317.7149258987529</v>
      </c>
    </row>
    <row r="59" spans="2:5" ht="28.5">
      <c r="B59" s="9">
        <v>106</v>
      </c>
      <c r="C59" s="12" t="s">
        <v>55</v>
      </c>
      <c r="D59" s="13">
        <v>26.83</v>
      </c>
      <c r="E59" s="13">
        <v>0</v>
      </c>
    </row>
    <row r="60" spans="2:5" ht="15">
      <c r="B60" s="9"/>
      <c r="C60" s="20" t="s">
        <v>56</v>
      </c>
      <c r="D60" s="21">
        <f>SUM(D54:D59)</f>
        <v>17458.08</v>
      </c>
      <c r="E60" s="21">
        <f>SUM(E54:E59)</f>
        <v>9010.068713132796</v>
      </c>
    </row>
    <row r="61" spans="1:5" ht="15">
      <c r="A61" s="2" t="s">
        <v>48</v>
      </c>
      <c r="B61" s="9">
        <v>200</v>
      </c>
      <c r="C61" s="10" t="s">
        <v>21</v>
      </c>
      <c r="D61" s="11"/>
      <c r="E61" s="11"/>
    </row>
    <row r="62" spans="2:5" ht="15">
      <c r="B62" s="9">
        <v>201</v>
      </c>
      <c r="C62" s="12" t="s">
        <v>57</v>
      </c>
      <c r="D62" s="13">
        <v>5140.47</v>
      </c>
      <c r="E62" s="13">
        <v>85.17024211298606</v>
      </c>
    </row>
    <row r="63" spans="2:5" ht="15">
      <c r="B63" s="9">
        <v>202</v>
      </c>
      <c r="C63" s="12" t="s">
        <v>58</v>
      </c>
      <c r="D63" s="13">
        <v>42643.42</v>
      </c>
      <c r="E63" s="13">
        <v>25086.704892149668</v>
      </c>
    </row>
    <row r="64" spans="2:5" ht="28.5">
      <c r="B64" s="9">
        <v>203</v>
      </c>
      <c r="C64" s="12" t="s">
        <v>59</v>
      </c>
      <c r="D64" s="13">
        <v>15969.24</v>
      </c>
      <c r="E64" s="13">
        <v>33289.349687454145</v>
      </c>
    </row>
    <row r="65" spans="2:5" ht="15">
      <c r="B65" s="9">
        <v>204</v>
      </c>
      <c r="C65" s="12" t="s">
        <v>60</v>
      </c>
      <c r="D65" s="13">
        <v>39.8</v>
      </c>
      <c r="E65" s="13">
        <v>38.522691122523845</v>
      </c>
    </row>
    <row r="66" spans="2:5" ht="15">
      <c r="B66" s="9">
        <v>205</v>
      </c>
      <c r="C66" s="12" t="s">
        <v>61</v>
      </c>
      <c r="D66" s="13">
        <v>4512.17</v>
      </c>
      <c r="E66" s="13">
        <v>912.158074834923</v>
      </c>
    </row>
    <row r="67" spans="2:5" ht="15">
      <c r="B67" s="9"/>
      <c r="C67" s="20" t="s">
        <v>62</v>
      </c>
      <c r="D67" s="21">
        <f>SUM(D62:D66)</f>
        <v>68305.1</v>
      </c>
      <c r="E67" s="21">
        <f>SUM(E62:E66)</f>
        <v>59411.90558767424</v>
      </c>
    </row>
    <row r="68" spans="2:5" ht="30">
      <c r="B68" s="9"/>
      <c r="C68" s="22" t="s">
        <v>63</v>
      </c>
      <c r="D68" s="28">
        <f>D60-D67</f>
        <v>-50847.020000000004</v>
      </c>
      <c r="E68" s="28">
        <f>E60-E67</f>
        <v>-50401.83687454145</v>
      </c>
    </row>
    <row r="69" spans="2:5" ht="15">
      <c r="B69" s="9"/>
      <c r="C69" s="22"/>
      <c r="D69" s="28"/>
      <c r="E69" s="28"/>
    </row>
    <row r="70" spans="2:5" ht="15">
      <c r="B70" s="9"/>
      <c r="C70" s="26" t="s">
        <v>47</v>
      </c>
      <c r="D70" s="29"/>
      <c r="E70" s="29"/>
    </row>
    <row r="71" spans="1:5" ht="30">
      <c r="A71" s="2" t="s">
        <v>64</v>
      </c>
      <c r="B71" s="9"/>
      <c r="C71" s="22" t="s">
        <v>65</v>
      </c>
      <c r="D71" s="23"/>
      <c r="E71" s="23"/>
    </row>
    <row r="72" spans="1:5" ht="15">
      <c r="A72" s="2" t="s">
        <v>64</v>
      </c>
      <c r="B72" s="9">
        <v>100</v>
      </c>
      <c r="C72" s="10" t="s">
        <v>8</v>
      </c>
      <c r="D72" s="11"/>
      <c r="E72" s="11"/>
    </row>
    <row r="73" spans="2:5" ht="28.5">
      <c r="B73" s="9">
        <v>101</v>
      </c>
      <c r="C73" s="12" t="s">
        <v>66</v>
      </c>
      <c r="D73" s="13">
        <v>7600.82</v>
      </c>
      <c r="E73" s="13">
        <v>8340.000208363903</v>
      </c>
    </row>
    <row r="74" spans="2:5" ht="15">
      <c r="B74" s="9">
        <v>102</v>
      </c>
      <c r="C74" s="12" t="s">
        <v>67</v>
      </c>
      <c r="D74" s="13">
        <v>5969.86</v>
      </c>
      <c r="E74" s="13">
        <v>726.3406016140866</v>
      </c>
    </row>
    <row r="75" spans="2:5" ht="28.5">
      <c r="B75" s="9">
        <v>103</v>
      </c>
      <c r="C75" s="12" t="s">
        <v>68</v>
      </c>
      <c r="D75" s="13">
        <v>16038.85</v>
      </c>
      <c r="E75" s="13">
        <v>2112.4977490829056</v>
      </c>
    </row>
    <row r="76" spans="2:5" ht="28.5">
      <c r="B76" s="9">
        <v>104</v>
      </c>
      <c r="C76" s="12" t="s">
        <v>69</v>
      </c>
      <c r="D76" s="13">
        <v>70669.75</v>
      </c>
      <c r="E76" s="13">
        <v>54270.21086426999</v>
      </c>
    </row>
    <row r="77" spans="2:5" ht="15">
      <c r="B77" s="9"/>
      <c r="C77" s="20" t="s">
        <v>70</v>
      </c>
      <c r="D77" s="21">
        <f>SUM(D73:D76)</f>
        <v>100279.28</v>
      </c>
      <c r="E77" s="21">
        <f>SUM(E73:E76)</f>
        <v>65449.049423330885</v>
      </c>
    </row>
    <row r="78" spans="1:5" ht="15">
      <c r="A78" s="2" t="s">
        <v>64</v>
      </c>
      <c r="B78" s="9">
        <v>200</v>
      </c>
      <c r="C78" s="10" t="s">
        <v>21</v>
      </c>
      <c r="D78" s="11"/>
      <c r="E78" s="11"/>
    </row>
    <row r="79" spans="2:5" ht="28.5">
      <c r="B79" s="9">
        <v>201</v>
      </c>
      <c r="C79" s="12" t="s">
        <v>71</v>
      </c>
      <c r="D79" s="13">
        <v>1734.22</v>
      </c>
      <c r="E79" s="13">
        <v>5317.243093176816</v>
      </c>
    </row>
    <row r="80" spans="2:5" ht="15">
      <c r="B80" s="9">
        <v>202</v>
      </c>
      <c r="C80" s="12" t="s">
        <v>72</v>
      </c>
      <c r="D80" s="13">
        <v>0</v>
      </c>
      <c r="E80" s="13">
        <v>0</v>
      </c>
    </row>
    <row r="81" spans="2:5" ht="28.5">
      <c r="B81" s="9">
        <v>203</v>
      </c>
      <c r="C81" s="12" t="s">
        <v>73</v>
      </c>
      <c r="D81" s="13">
        <v>22.77</v>
      </c>
      <c r="E81" s="13">
        <v>4076.836704328686</v>
      </c>
    </row>
    <row r="82" spans="2:5" ht="28.5">
      <c r="B82" s="9">
        <v>204</v>
      </c>
      <c r="C82" s="12" t="s">
        <v>74</v>
      </c>
      <c r="D82" s="13">
        <v>220.51</v>
      </c>
      <c r="E82" s="13">
        <v>0</v>
      </c>
    </row>
    <row r="83" spans="2:5" ht="15">
      <c r="B83" s="9">
        <v>205</v>
      </c>
      <c r="C83" s="12" t="s">
        <v>75</v>
      </c>
      <c r="D83" s="13">
        <v>7017</v>
      </c>
      <c r="E83" s="13">
        <v>8500.061749082906</v>
      </c>
    </row>
    <row r="84" spans="2:5" ht="15">
      <c r="B84" s="9">
        <v>206</v>
      </c>
      <c r="C84" s="12" t="s">
        <v>76</v>
      </c>
      <c r="D84" s="13">
        <v>11453.99</v>
      </c>
      <c r="E84" s="13">
        <v>10172.428663242847</v>
      </c>
    </row>
    <row r="85" spans="2:5" ht="15">
      <c r="B85" s="9">
        <v>207</v>
      </c>
      <c r="C85" s="12" t="s">
        <v>77</v>
      </c>
      <c r="D85" s="13">
        <v>0</v>
      </c>
      <c r="E85" s="13">
        <v>0</v>
      </c>
    </row>
    <row r="86" spans="2:5" ht="15">
      <c r="B86" s="9">
        <v>208</v>
      </c>
      <c r="C86" s="12" t="s">
        <v>78</v>
      </c>
      <c r="D86" s="13">
        <v>813.28</v>
      </c>
      <c r="E86" s="13">
        <v>861.7461482024945</v>
      </c>
    </row>
    <row r="87" spans="2:5" ht="15">
      <c r="B87" s="9"/>
      <c r="C87" s="20" t="s">
        <v>79</v>
      </c>
      <c r="D87" s="21">
        <f>SUM(D79:D86)</f>
        <v>21261.769999999997</v>
      </c>
      <c r="E87" s="21">
        <f>SUM(E79:E86)</f>
        <v>28928.31635803375</v>
      </c>
    </row>
    <row r="88" spans="2:5" ht="30">
      <c r="B88" s="40"/>
      <c r="C88" s="22" t="s">
        <v>65</v>
      </c>
      <c r="D88" s="23"/>
      <c r="E88" s="23"/>
    </row>
    <row r="89" spans="2:5" ht="15">
      <c r="B89" s="40"/>
      <c r="C89" s="22" t="s">
        <v>80</v>
      </c>
      <c r="D89" s="28">
        <f>D77-D87</f>
        <v>79017.51000000001</v>
      </c>
      <c r="E89" s="28">
        <f>E77-E87</f>
        <v>36520.733065297136</v>
      </c>
    </row>
    <row r="90" spans="2:5" ht="30">
      <c r="B90" s="9"/>
      <c r="C90" s="22" t="s">
        <v>81</v>
      </c>
      <c r="D90" s="28">
        <f>D49+D68+D89</f>
        <v>-10476.309999999998</v>
      </c>
      <c r="E90" s="28">
        <f>E49+E68+E89</f>
        <v>-6520.484901595519</v>
      </c>
    </row>
    <row r="91" spans="2:5" ht="30">
      <c r="B91" s="9"/>
      <c r="C91" s="22" t="s">
        <v>82</v>
      </c>
      <c r="D91" s="23">
        <v>23447.15</v>
      </c>
      <c r="E91" s="23">
        <v>29967.630928833456</v>
      </c>
    </row>
    <row r="92" spans="2:5" ht="30">
      <c r="B92" s="9"/>
      <c r="C92" s="22" t="s">
        <v>83</v>
      </c>
      <c r="D92" s="23">
        <v>7370.77</v>
      </c>
      <c r="E92" s="23">
        <v>0</v>
      </c>
    </row>
    <row r="93" spans="2:5" ht="30">
      <c r="B93" s="9"/>
      <c r="C93" s="22" t="s">
        <v>84</v>
      </c>
      <c r="D93" s="28">
        <f>D90+D91+D92</f>
        <v>20341.610000000004</v>
      </c>
      <c r="E93" s="28">
        <f>E90+E91</f>
        <v>23447.146027237937</v>
      </c>
    </row>
    <row r="94" spans="1:8" ht="14.25">
      <c r="A94" s="41" t="s">
        <v>85</v>
      </c>
      <c r="B94" s="41"/>
      <c r="C94" s="41"/>
      <c r="D94" s="41"/>
      <c r="E94" s="41"/>
      <c r="F94" s="41"/>
      <c r="G94" s="41"/>
      <c r="H94" s="41"/>
    </row>
    <row r="95" ht="14.25">
      <c r="B95" s="30" t="s">
        <v>86</v>
      </c>
    </row>
    <row r="98" ht="14.25">
      <c r="B98" s="30" t="s">
        <v>87</v>
      </c>
    </row>
    <row r="99" ht="14.25">
      <c r="B99" s="30" t="s">
        <v>88</v>
      </c>
    </row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</sheetData>
  <mergeCells count="8">
    <mergeCell ref="B8:C8"/>
    <mergeCell ref="B48:B49"/>
    <mergeCell ref="B88:B89"/>
    <mergeCell ref="A94:H94"/>
    <mergeCell ref="A3:E3"/>
    <mergeCell ref="A4:F4"/>
    <mergeCell ref="B5:E5"/>
    <mergeCell ref="B7:C7"/>
  </mergeCells>
  <printOptions/>
  <pageMargins left="0.75" right="0.75" top="1" bottom="1" header="0.5" footer="0.5"/>
  <pageSetup orientation="portrait" paperSize="9"/>
  <legacyDrawing r:id="rId2"/>
  <oleObjects>
    <oleObject progId="Word.Document.8" shapeId="5940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PetrSkar</dc:creator>
  <cp:keywords/>
  <dc:description/>
  <cp:lastModifiedBy>George Vlachos</cp:lastModifiedBy>
  <dcterms:created xsi:type="dcterms:W3CDTF">2003-07-04T07:59:47Z</dcterms:created>
  <dcterms:modified xsi:type="dcterms:W3CDTF">2007-10-22T13:20:06Z</dcterms:modified>
  <cp:category/>
  <cp:version/>
  <cp:contentType/>
  <cp:contentStatus/>
</cp:coreProperties>
</file>